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2" windowHeight="5364" activeTab="0"/>
  </bookViews>
  <sheets>
    <sheet name="Obligaciones" sheetId="1" r:id="rId1"/>
    <sheet name="Amortización" sheetId="2" r:id="rId2"/>
    <sheet name="Indicadores" sheetId="3" r:id="rId3"/>
  </sheets>
  <definedNames/>
  <calcPr fullCalcOnLoad="1"/>
</workbook>
</file>

<file path=xl/comments3.xml><?xml version="1.0" encoding="utf-8"?>
<comments xmlns="http://schemas.openxmlformats.org/spreadsheetml/2006/main">
  <authors>
    <author>Diana Isabel Sierra Sierra</author>
  </authors>
  <commentList>
    <comment ref="C13" authorId="0">
      <text>
        <r>
          <rPr>
            <sz val="9"/>
            <rFont val="Tahoma"/>
            <family val="2"/>
          </rPr>
          <t xml:space="preserve">
EAI Estado analítico de ingresos (Impuestos, Cuotas, Contribuciones, Derechos y Aprovechamientos )  RECAUDADO</t>
        </r>
      </text>
    </comment>
  </commentList>
</comments>
</file>

<file path=xl/sharedStrings.xml><?xml version="1.0" encoding="utf-8"?>
<sst xmlns="http://schemas.openxmlformats.org/spreadsheetml/2006/main" count="52" uniqueCount="43">
  <si>
    <t>CONCEPTOS</t>
  </si>
  <si>
    <t>IMPORTE</t>
  </si>
  <si>
    <t>Deuda Pública Bruta Total al 31 de diciembre del año 2015</t>
  </si>
  <si>
    <t>(-) Amortización  Banamex</t>
  </si>
  <si>
    <t>Deuda Pública Bruta Total descontando la amortizacion de Banamex</t>
  </si>
  <si>
    <t>(-) Amortización Banorte</t>
  </si>
  <si>
    <t>Deuda Pública Bruta Total descontando la amortizacion de Banorte</t>
  </si>
  <si>
    <t>(-) Amortización Banobras</t>
  </si>
  <si>
    <t>MUNICIPIO DE LEÓN</t>
  </si>
  <si>
    <t>Formato de obligaciones pagadas o garantizadas con fondos federales</t>
  </si>
  <si>
    <t>Tipo de Obligación</t>
  </si>
  <si>
    <t>Plazo</t>
  </si>
  <si>
    <t>Tasa</t>
  </si>
  <si>
    <t>Fin, Destino y Objetivo</t>
  </si>
  <si>
    <t>Acreedor, Proveedor o Contratista</t>
  </si>
  <si>
    <t>Importe Total</t>
  </si>
  <si>
    <t>Fondo</t>
  </si>
  <si>
    <t>Importe Garantizado</t>
  </si>
  <si>
    <t>Importe y porcentaje del total que se paga y garantiza con el recurso de dichos fondos</t>
  </si>
  <si>
    <t>Importe Pagado</t>
  </si>
  <si>
    <t>% Respecto al total</t>
  </si>
  <si>
    <t>Crédito Simple</t>
  </si>
  <si>
    <t>15 años</t>
  </si>
  <si>
    <t>TIIE + 0.94</t>
  </si>
  <si>
    <t>Inversión Pública Productiva</t>
  </si>
  <si>
    <t>Banco Nacional de Obras y Servicios Públicos, S.N.C.</t>
  </si>
  <si>
    <t>TIIE + 0.70</t>
  </si>
  <si>
    <t>Refinancimiento de la Deuda</t>
  </si>
  <si>
    <t>Banco Nacional de México. S.A.</t>
  </si>
  <si>
    <t>20 años</t>
  </si>
  <si>
    <t>TIIE + 0.68</t>
  </si>
  <si>
    <t>Banco Mercantíl del Norte, S.A.</t>
  </si>
  <si>
    <t>PRODUCTO INTERNO BRUTO (PIB)</t>
  </si>
  <si>
    <t>SALDO DE LA DEUDA PÚBLICA</t>
  </si>
  <si>
    <t>PORCENTAJE</t>
  </si>
  <si>
    <t>*El PIB DEL MUNICIPIO EN 2010</t>
  </si>
  <si>
    <t>INGRESOS PROPIOS</t>
  </si>
  <si>
    <t>http://implan.gob.mx/1/admin/diagLeon.pdf</t>
  </si>
  <si>
    <t>Ramo 28 y 33</t>
  </si>
  <si>
    <t>Octubre - Diciembre 2016</t>
  </si>
  <si>
    <t>Deuda Pública Bruta Total al 30 de Septiembre del año 2016</t>
  </si>
  <si>
    <t>Deuda Pública Bruta Total  descontando la amortización de Banobras al 31 Diciembre 2016</t>
  </si>
  <si>
    <t>AL 31 de Diciembre 2016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</si>
</sst>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9"/>
      <name val="Tahoma"/>
      <family val="2"/>
    </font>
    <font>
      <u val="single"/>
      <sz val="11"/>
      <color indexed="30"/>
      <name val="Calibri"/>
      <family val="2"/>
    </font>
    <font>
      <sz val="11"/>
      <color indexed="12"/>
      <name val="Calibri"/>
      <family val="2"/>
    </font>
    <font>
      <b/>
      <sz val="11"/>
      <color indexed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9"/>
      <name val="Arial"/>
      <family val="2"/>
    </font>
    <font>
      <sz val="8"/>
      <color indexed="21"/>
      <name val="Arial"/>
      <family val="2"/>
    </font>
    <font>
      <u val="single"/>
      <sz val="8"/>
      <color indexed="30"/>
      <name val="Arial"/>
      <family val="2"/>
    </font>
    <font>
      <sz val="8"/>
      <color indexed="1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  <font>
      <sz val="11"/>
      <color rgb="FF0066FF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0"/>
      <name val="Arial"/>
      <family val="2"/>
    </font>
    <font>
      <b/>
      <sz val="8"/>
      <color rgb="FFFFFFFF"/>
      <name val="Arial"/>
      <family val="2"/>
    </font>
    <font>
      <sz val="8"/>
      <color rgb="FF006699"/>
      <name val="Arial"/>
      <family val="2"/>
    </font>
    <font>
      <b/>
      <sz val="8"/>
      <color theme="0"/>
      <name val="Arial"/>
      <family val="2"/>
    </font>
    <font>
      <u val="single"/>
      <sz val="8"/>
      <color theme="10"/>
      <name val="Arial"/>
      <family val="2"/>
    </font>
    <font>
      <sz val="8"/>
      <color rgb="FF0066FF"/>
      <name val="Arial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medium">
        <color rgb="FF000000"/>
      </bottom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44" fontId="0" fillId="0" borderId="0" xfId="0" applyNumberFormat="1" applyAlignment="1">
      <alignment/>
    </xf>
    <xf numFmtId="10" fontId="0" fillId="0" borderId="0" xfId="54" applyNumberFormat="1" applyFont="1" applyAlignment="1">
      <alignment/>
    </xf>
    <xf numFmtId="44" fontId="0" fillId="0" borderId="0" xfId="50" applyFont="1" applyAlignment="1">
      <alignment/>
    </xf>
    <xf numFmtId="0" fontId="46" fillId="0" borderId="0" xfId="0" applyFont="1" applyFill="1" applyAlignment="1">
      <alignment/>
    </xf>
    <xf numFmtId="0" fontId="47" fillId="0" borderId="0" xfId="0" applyFont="1" applyBorder="1" applyAlignment="1">
      <alignment vertical="top" wrapText="1"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/>
    </xf>
    <xf numFmtId="43" fontId="48" fillId="0" borderId="11" xfId="48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 wrapText="1"/>
    </xf>
    <xf numFmtId="43" fontId="48" fillId="0" borderId="12" xfId="48" applyFont="1" applyBorder="1" applyAlignment="1">
      <alignment horizontal="center" vertical="center" wrapText="1"/>
    </xf>
    <xf numFmtId="43" fontId="48" fillId="0" borderId="13" xfId="48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/>
    </xf>
    <xf numFmtId="43" fontId="48" fillId="0" borderId="15" xfId="48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 wrapText="1"/>
    </xf>
    <xf numFmtId="43" fontId="48" fillId="0" borderId="15" xfId="48" applyFont="1" applyBorder="1" applyAlignment="1">
      <alignment horizontal="center" vertical="center" wrapText="1"/>
    </xf>
    <xf numFmtId="43" fontId="48" fillId="0" borderId="16" xfId="48" applyFont="1" applyBorder="1" applyAlignment="1">
      <alignment horizontal="center" vertical="center" wrapText="1"/>
    </xf>
    <xf numFmtId="0" fontId="48" fillId="0" borderId="17" xfId="0" applyFont="1" applyBorder="1" applyAlignment="1">
      <alignment vertical="center"/>
    </xf>
    <xf numFmtId="0" fontId="48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vertical="center"/>
    </xf>
    <xf numFmtId="0" fontId="48" fillId="0" borderId="0" xfId="0" applyFont="1" applyBorder="1" applyAlignment="1">
      <alignment vertical="center" wrapText="1"/>
    </xf>
    <xf numFmtId="44" fontId="48" fillId="0" borderId="0" xfId="50" applyFont="1" applyBorder="1" applyAlignment="1">
      <alignment vertical="center"/>
    </xf>
    <xf numFmtId="10" fontId="48" fillId="0" borderId="18" xfId="54" applyNumberFormat="1" applyFont="1" applyBorder="1" applyAlignment="1">
      <alignment horizontal="center" vertical="center"/>
    </xf>
    <xf numFmtId="44" fontId="48" fillId="0" borderId="19" xfId="50" applyFont="1" applyBorder="1" applyAlignment="1">
      <alignment vertical="center"/>
    </xf>
    <xf numFmtId="0" fontId="48" fillId="0" borderId="20" xfId="0" applyFont="1" applyBorder="1" applyAlignment="1">
      <alignment vertical="center"/>
    </xf>
    <xf numFmtId="0" fontId="48" fillId="0" borderId="21" xfId="0" applyFont="1" applyBorder="1" applyAlignment="1">
      <alignment vertical="center"/>
    </xf>
    <xf numFmtId="44" fontId="49" fillId="0" borderId="21" xfId="50" applyFont="1" applyBorder="1" applyAlignment="1">
      <alignment vertical="center"/>
    </xf>
    <xf numFmtId="44" fontId="49" fillId="0" borderId="22" xfId="50" applyFont="1" applyBorder="1" applyAlignment="1">
      <alignment vertical="center"/>
    </xf>
    <xf numFmtId="10" fontId="48" fillId="0" borderId="23" xfId="54" applyNumberFormat="1" applyFont="1" applyBorder="1" applyAlignment="1">
      <alignment horizontal="center" vertical="center"/>
    </xf>
    <xf numFmtId="0" fontId="50" fillId="33" borderId="0" xfId="0" applyFont="1" applyFill="1" applyBorder="1" applyAlignment="1">
      <alignment horizontal="center" vertical="center"/>
    </xf>
    <xf numFmtId="0" fontId="51" fillId="33" borderId="24" xfId="0" applyFont="1" applyFill="1" applyBorder="1" applyAlignment="1">
      <alignment horizontal="center" wrapText="1" readingOrder="1"/>
    </xf>
    <xf numFmtId="0" fontId="51" fillId="33" borderId="25" xfId="0" applyFont="1" applyFill="1" applyBorder="1" applyAlignment="1">
      <alignment horizontal="center" wrapText="1" readingOrder="1"/>
    </xf>
    <xf numFmtId="0" fontId="51" fillId="33" borderId="26" xfId="0" applyFont="1" applyFill="1" applyBorder="1" applyAlignment="1">
      <alignment horizontal="center" wrapText="1" readingOrder="1"/>
    </xf>
    <xf numFmtId="0" fontId="51" fillId="33" borderId="27" xfId="0" applyFont="1" applyFill="1" applyBorder="1" applyAlignment="1">
      <alignment horizontal="center" vertical="center" wrapText="1" readingOrder="1"/>
    </xf>
    <xf numFmtId="0" fontId="49" fillId="0" borderId="17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44" fontId="48" fillId="0" borderId="18" xfId="50" applyFont="1" applyBorder="1" applyAlignment="1">
      <alignment/>
    </xf>
    <xf numFmtId="44" fontId="48" fillId="0" borderId="18" xfId="50" applyFont="1" applyBorder="1" applyAlignment="1">
      <alignment/>
    </xf>
    <xf numFmtId="0" fontId="48" fillId="0" borderId="17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8" fillId="0" borderId="17" xfId="0" applyFont="1" applyBorder="1" applyAlignment="1">
      <alignment horizontal="center" wrapText="1"/>
    </xf>
    <xf numFmtId="0" fontId="48" fillId="0" borderId="0" xfId="0" applyFont="1" applyBorder="1" applyAlignment="1">
      <alignment horizontal="center" wrapText="1"/>
    </xf>
    <xf numFmtId="44" fontId="48" fillId="0" borderId="18" xfId="50" applyFont="1" applyBorder="1" applyAlignment="1">
      <alignment wrapText="1"/>
    </xf>
    <xf numFmtId="0" fontId="49" fillId="0" borderId="20" xfId="0" applyFont="1" applyBorder="1" applyAlignment="1">
      <alignment horizontal="right" wrapText="1"/>
    </xf>
    <xf numFmtId="0" fontId="49" fillId="0" borderId="21" xfId="0" applyFont="1" applyBorder="1" applyAlignment="1">
      <alignment horizontal="right" wrapText="1"/>
    </xf>
    <xf numFmtId="44" fontId="49" fillId="0" borderId="28" xfId="50" applyFont="1" applyBorder="1" applyAlignment="1">
      <alignment wrapText="1"/>
    </xf>
    <xf numFmtId="0" fontId="52" fillId="0" borderId="0" xfId="0" applyFont="1" applyAlignment="1">
      <alignment vertical="center"/>
    </xf>
    <xf numFmtId="0" fontId="53" fillId="33" borderId="29" xfId="0" applyFont="1" applyFill="1" applyBorder="1" applyAlignment="1">
      <alignment horizontal="center" vertical="center"/>
    </xf>
    <xf numFmtId="0" fontId="49" fillId="0" borderId="30" xfId="0" applyFont="1" applyBorder="1" applyAlignment="1">
      <alignment horizontal="left" vertical="center"/>
    </xf>
    <xf numFmtId="4" fontId="48" fillId="0" borderId="18" xfId="0" applyNumberFormat="1" applyFont="1" applyFill="1" applyBorder="1" applyAlignment="1">
      <alignment vertical="center"/>
    </xf>
    <xf numFmtId="0" fontId="49" fillId="0" borderId="31" xfId="0" applyFont="1" applyBorder="1" applyAlignment="1">
      <alignment horizontal="left" vertical="center"/>
    </xf>
    <xf numFmtId="43" fontId="48" fillId="0" borderId="18" xfId="0" applyNumberFormat="1" applyFont="1" applyBorder="1" applyAlignment="1">
      <alignment vertical="center"/>
    </xf>
    <xf numFmtId="0" fontId="49" fillId="0" borderId="29" xfId="0" applyFont="1" applyBorder="1" applyAlignment="1">
      <alignment horizontal="right" vertical="center"/>
    </xf>
    <xf numFmtId="10" fontId="48" fillId="0" borderId="29" xfId="54" applyNumberFormat="1" applyFont="1" applyBorder="1" applyAlignment="1">
      <alignment vertical="center"/>
    </xf>
    <xf numFmtId="0" fontId="48" fillId="0" borderId="0" xfId="0" applyFont="1" applyBorder="1" applyAlignment="1">
      <alignment/>
    </xf>
    <xf numFmtId="0" fontId="48" fillId="0" borderId="0" xfId="0" applyFont="1" applyAlignment="1">
      <alignment/>
    </xf>
    <xf numFmtId="0" fontId="54" fillId="0" borderId="0" xfId="46" applyFont="1" applyBorder="1" applyAlignment="1">
      <alignment vertical="top" wrapText="1"/>
    </xf>
    <xf numFmtId="0" fontId="55" fillId="0" borderId="0" xfId="0" applyFont="1" applyBorder="1" applyAlignment="1">
      <alignment vertical="top" wrapText="1"/>
    </xf>
    <xf numFmtId="0" fontId="52" fillId="0" borderId="0" xfId="0" applyFont="1" applyBorder="1" applyAlignment="1">
      <alignment vertical="center"/>
    </xf>
    <xf numFmtId="43" fontId="48" fillId="0" borderId="31" xfId="48" applyFont="1" applyFill="1" applyBorder="1" applyAlignment="1">
      <alignment vertical="center"/>
    </xf>
    <xf numFmtId="0" fontId="49" fillId="0" borderId="32" xfId="0" applyFont="1" applyBorder="1" applyAlignment="1">
      <alignment horizontal="left" vertical="center"/>
    </xf>
    <xf numFmtId="43" fontId="48" fillId="0" borderId="28" xfId="0" applyNumberFormat="1" applyFont="1" applyBorder="1" applyAlignment="1">
      <alignment vertical="center"/>
    </xf>
    <xf numFmtId="10" fontId="48" fillId="0" borderId="32" xfId="54" applyNumberFormat="1" applyFont="1" applyBorder="1" applyAlignment="1">
      <alignment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2">
    <dxf>
      <font>
        <color rgb="FF9C0006"/>
      </font>
    </dxf>
    <dxf>
      <font>
        <color rgb="FF9C000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9525</xdr:rowOff>
    </xdr:from>
    <xdr:to>
      <xdr:col>1</xdr:col>
      <xdr:colOff>457200</xdr:colOff>
      <xdr:row>4</xdr:row>
      <xdr:rowOff>0</xdr:rowOff>
    </xdr:to>
    <xdr:pic>
      <xdr:nvPicPr>
        <xdr:cNvPr id="1" name="Imagen 1" descr="cid:image002.png@01D10732.852F16B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00025"/>
          <a:ext cx="13811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implan.gob.mx/1/admin/diagLeon.pdf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2"/>
  <sheetViews>
    <sheetView tabSelected="1" view="pageBreakPreview" zoomScaleSheetLayoutView="100" zoomScalePageLayoutView="0" workbookViewId="0" topLeftCell="A1">
      <selection activeCell="A4" sqref="A4:J4"/>
    </sheetView>
  </sheetViews>
  <sheetFormatPr defaultColWidth="11.421875" defaultRowHeight="15"/>
  <cols>
    <col min="1" max="1" width="14.140625" style="0" bestFit="1" customWidth="1"/>
    <col min="2" max="2" width="8.8515625" style="0" customWidth="1"/>
    <col min="4" max="4" width="27.00390625" style="0" bestFit="1" customWidth="1"/>
    <col min="5" max="5" width="31.7109375" style="0" bestFit="1" customWidth="1"/>
    <col min="6" max="6" width="19.140625" style="0" bestFit="1" customWidth="1"/>
    <col min="7" max="7" width="12.421875" style="0" customWidth="1"/>
    <col min="8" max="8" width="17.57421875" style="0" customWidth="1"/>
    <col min="9" max="9" width="16.8515625" style="0" customWidth="1"/>
    <col min="10" max="10" width="10.421875" style="0" customWidth="1"/>
  </cols>
  <sheetData>
    <row r="2" spans="1:10" ht="14.25">
      <c r="A2" s="31" t="s">
        <v>8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ht="18.75" customHeight="1">
      <c r="A3" s="31" t="s">
        <v>9</v>
      </c>
      <c r="B3" s="31"/>
      <c r="C3" s="31"/>
      <c r="D3" s="31"/>
      <c r="E3" s="31"/>
      <c r="F3" s="31"/>
      <c r="G3" s="31"/>
      <c r="H3" s="31"/>
      <c r="I3" s="31"/>
      <c r="J3" s="31"/>
    </row>
    <row r="4" spans="1:10" ht="18" customHeight="1">
      <c r="A4" s="31" t="s">
        <v>39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ht="63" customHeight="1">
      <c r="A5" s="7" t="s">
        <v>10</v>
      </c>
      <c r="B5" s="8" t="s">
        <v>11</v>
      </c>
      <c r="C5" s="8" t="s">
        <v>12</v>
      </c>
      <c r="D5" s="8" t="s">
        <v>13</v>
      </c>
      <c r="E5" s="8" t="s">
        <v>14</v>
      </c>
      <c r="F5" s="9" t="s">
        <v>15</v>
      </c>
      <c r="G5" s="8" t="s">
        <v>16</v>
      </c>
      <c r="H5" s="10" t="s">
        <v>17</v>
      </c>
      <c r="I5" s="11" t="s">
        <v>18</v>
      </c>
      <c r="J5" s="12"/>
    </row>
    <row r="6" spans="1:10" ht="21" thickBot="1">
      <c r="A6" s="13"/>
      <c r="B6" s="14"/>
      <c r="C6" s="14"/>
      <c r="D6" s="14"/>
      <c r="E6" s="14"/>
      <c r="F6" s="15"/>
      <c r="G6" s="14"/>
      <c r="H6" s="16"/>
      <c r="I6" s="17" t="s">
        <v>19</v>
      </c>
      <c r="J6" s="18" t="s">
        <v>20</v>
      </c>
    </row>
    <row r="7" spans="1:10" ht="31.5" customHeight="1">
      <c r="A7" s="19" t="s">
        <v>21</v>
      </c>
      <c r="B7" s="20" t="s">
        <v>29</v>
      </c>
      <c r="C7" s="20" t="s">
        <v>23</v>
      </c>
      <c r="D7" s="21" t="s">
        <v>24</v>
      </c>
      <c r="E7" s="22" t="s">
        <v>25</v>
      </c>
      <c r="F7" s="23">
        <v>540000000</v>
      </c>
      <c r="G7" s="22" t="s">
        <v>38</v>
      </c>
      <c r="H7" s="23">
        <f>F7-I7</f>
        <v>525000000</v>
      </c>
      <c r="I7" s="23">
        <v>15000000</v>
      </c>
      <c r="J7" s="24">
        <f>I7*1/H7</f>
        <v>0.02857142857142857</v>
      </c>
    </row>
    <row r="8" spans="1:10" ht="30.75" customHeight="1">
      <c r="A8" s="19" t="s">
        <v>21</v>
      </c>
      <c r="B8" s="20" t="s">
        <v>22</v>
      </c>
      <c r="C8" s="20" t="s">
        <v>26</v>
      </c>
      <c r="D8" s="21" t="s">
        <v>27</v>
      </c>
      <c r="E8" s="22" t="s">
        <v>28</v>
      </c>
      <c r="F8" s="23">
        <v>609801665.27</v>
      </c>
      <c r="G8" s="22" t="s">
        <v>38</v>
      </c>
      <c r="H8" s="23">
        <f>F8-I8</f>
        <v>571706280.34</v>
      </c>
      <c r="I8" s="23">
        <v>38095384.93</v>
      </c>
      <c r="J8" s="24">
        <f>I8*1/H8</f>
        <v>0.06663453986782208</v>
      </c>
    </row>
    <row r="9" spans="1:10" ht="30.75" customHeight="1">
      <c r="A9" s="19" t="s">
        <v>21</v>
      </c>
      <c r="B9" s="20" t="s">
        <v>29</v>
      </c>
      <c r="C9" s="20" t="s">
        <v>30</v>
      </c>
      <c r="D9" s="21" t="s">
        <v>27</v>
      </c>
      <c r="E9" s="21" t="s">
        <v>31</v>
      </c>
      <c r="F9" s="25">
        <v>255769230</v>
      </c>
      <c r="G9" s="22" t="s">
        <v>38</v>
      </c>
      <c r="H9" s="23">
        <f>F9-I9</f>
        <v>243193210</v>
      </c>
      <c r="I9" s="23">
        <v>12576020</v>
      </c>
      <c r="J9" s="24">
        <f>I9*1/H9</f>
        <v>0.05171205232251345</v>
      </c>
    </row>
    <row r="10" spans="1:10" ht="28.5" customHeight="1" thickBot="1">
      <c r="A10" s="26"/>
      <c r="B10" s="27"/>
      <c r="C10" s="27"/>
      <c r="D10" s="27"/>
      <c r="E10" s="27"/>
      <c r="F10" s="28">
        <f>SUM(F7:F9)</f>
        <v>1405570895.27</v>
      </c>
      <c r="G10" s="27"/>
      <c r="H10" s="29">
        <f>SUM(H7:H9)</f>
        <v>1339899490.3400002</v>
      </c>
      <c r="I10" s="29">
        <f>SUM(I7:I9)</f>
        <v>65671404.93</v>
      </c>
      <c r="J10" s="30">
        <f>I10*1/H10</f>
        <v>0.04901218740917339</v>
      </c>
    </row>
    <row r="12" spans="8:9" ht="14.25">
      <c r="H12" s="2"/>
      <c r="I12" s="2"/>
    </row>
  </sheetData>
  <sheetProtection/>
  <mergeCells count="12">
    <mergeCell ref="H5:H6"/>
    <mergeCell ref="I5:J5"/>
    <mergeCell ref="A2:J2"/>
    <mergeCell ref="A3:J3"/>
    <mergeCell ref="A4:J4"/>
    <mergeCell ref="A5:A6"/>
    <mergeCell ref="B5:B6"/>
    <mergeCell ref="C5:C6"/>
    <mergeCell ref="D5:D6"/>
    <mergeCell ref="E5:E6"/>
    <mergeCell ref="F5:F6"/>
    <mergeCell ref="G5:G6"/>
  </mergeCells>
  <printOptions horizontalCentered="1"/>
  <pageMargins left="0.1968503937007874" right="0.1968503937007874" top="0.7480314960629921" bottom="0.7480314960629921" header="0" footer="0"/>
  <pageSetup horizontalDpi="600" verticalDpi="600" orientation="landscape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F12"/>
  <sheetViews>
    <sheetView view="pageBreakPreview" zoomScaleSheetLayoutView="100" zoomScalePageLayoutView="0" workbookViewId="0" topLeftCell="A4">
      <selection activeCell="A5" sqref="A5:E5"/>
    </sheetView>
  </sheetViews>
  <sheetFormatPr defaultColWidth="11.421875" defaultRowHeight="15"/>
  <cols>
    <col min="1" max="1" width="16.57421875" style="0" customWidth="1"/>
    <col min="2" max="2" width="19.00390625" style="0" customWidth="1"/>
    <col min="3" max="3" width="16.140625" style="0" customWidth="1"/>
    <col min="4" max="4" width="16.57421875" style="0" customWidth="1"/>
    <col min="5" max="5" width="18.8515625" style="0" customWidth="1"/>
    <col min="6" max="6" width="17.8515625" style="0" bestFit="1" customWidth="1"/>
  </cols>
  <sheetData>
    <row r="3" ht="15" thickBot="1"/>
    <row r="4" spans="1:6" ht="15" thickBot="1">
      <c r="A4" s="32" t="s">
        <v>0</v>
      </c>
      <c r="B4" s="33"/>
      <c r="C4" s="33"/>
      <c r="D4" s="33"/>
      <c r="E4" s="34"/>
      <c r="F4" s="35" t="s">
        <v>1</v>
      </c>
    </row>
    <row r="5" spans="1:6" ht="22.5" customHeight="1">
      <c r="A5" s="36" t="s">
        <v>2</v>
      </c>
      <c r="B5" s="37"/>
      <c r="C5" s="37"/>
      <c r="D5" s="37"/>
      <c r="E5" s="37"/>
      <c r="F5" s="38">
        <f>596366841.7+252152730+536000000</f>
        <v>1384519571.7</v>
      </c>
    </row>
    <row r="6" spans="1:6" ht="22.5" customHeight="1">
      <c r="A6" s="36" t="s">
        <v>40</v>
      </c>
      <c r="B6" s="37"/>
      <c r="C6" s="37"/>
      <c r="D6" s="37"/>
      <c r="E6" s="37"/>
      <c r="F6" s="39">
        <v>1356042650.15</v>
      </c>
    </row>
    <row r="7" spans="1:6" ht="23.25" customHeight="1">
      <c r="A7" s="40" t="s">
        <v>3</v>
      </c>
      <c r="B7" s="41"/>
      <c r="C7" s="41"/>
      <c r="D7" s="41"/>
      <c r="E7" s="41"/>
      <c r="F7" s="38">
        <v>6365579.81</v>
      </c>
    </row>
    <row r="8" spans="1:6" ht="23.25" customHeight="1">
      <c r="A8" s="40" t="s">
        <v>4</v>
      </c>
      <c r="B8" s="41"/>
      <c r="C8" s="41"/>
      <c r="D8" s="41"/>
      <c r="E8" s="41"/>
      <c r="F8" s="38">
        <f>F6-F7</f>
        <v>1349677070.3400002</v>
      </c>
    </row>
    <row r="9" spans="1:6" ht="19.5" customHeight="1">
      <c r="A9" s="42" t="s">
        <v>5</v>
      </c>
      <c r="B9" s="43"/>
      <c r="C9" s="43"/>
      <c r="D9" s="43"/>
      <c r="E9" s="43"/>
      <c r="F9" s="44">
        <v>2277580</v>
      </c>
    </row>
    <row r="10" spans="1:6" ht="20.25" customHeight="1">
      <c r="A10" s="40" t="s">
        <v>6</v>
      </c>
      <c r="B10" s="41"/>
      <c r="C10" s="41"/>
      <c r="D10" s="41"/>
      <c r="E10" s="41"/>
      <c r="F10" s="44">
        <f>F8-F9</f>
        <v>1347399490.3400002</v>
      </c>
    </row>
    <row r="11" spans="1:6" ht="20.25" customHeight="1">
      <c r="A11" s="40" t="s">
        <v>7</v>
      </c>
      <c r="B11" s="41"/>
      <c r="C11" s="41"/>
      <c r="D11" s="41"/>
      <c r="E11" s="41"/>
      <c r="F11" s="44">
        <v>7500000</v>
      </c>
    </row>
    <row r="12" spans="1:6" ht="25.5" customHeight="1" thickBot="1">
      <c r="A12" s="45" t="s">
        <v>41</v>
      </c>
      <c r="B12" s="46"/>
      <c r="C12" s="46"/>
      <c r="D12" s="46"/>
      <c r="E12" s="46"/>
      <c r="F12" s="47">
        <f>F10-F11</f>
        <v>1339899490.3400002</v>
      </c>
    </row>
  </sheetData>
  <sheetProtection/>
  <mergeCells count="9">
    <mergeCell ref="A11:E11"/>
    <mergeCell ref="A12:E12"/>
    <mergeCell ref="A4:E4"/>
    <mergeCell ref="A5:E5"/>
    <mergeCell ref="A7:E7"/>
    <mergeCell ref="A8:E8"/>
    <mergeCell ref="A9:E9"/>
    <mergeCell ref="A10:E10"/>
    <mergeCell ref="A6:E6"/>
  </mergeCells>
  <printOptions horizontalCentered="1"/>
  <pageMargins left="0.1968503937007874" right="0.1968503937007874" top="0.7480314960629921" bottom="0.7480314960629921" header="0.31496062992125984" footer="0.31496062992125984"/>
  <pageSetup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D25"/>
  <sheetViews>
    <sheetView view="pageBreakPreview" zoomScaleSheetLayoutView="100" zoomScalePageLayoutView="0" workbookViewId="0" topLeftCell="A1">
      <selection activeCell="B5" sqref="B5"/>
    </sheetView>
  </sheetViews>
  <sheetFormatPr defaultColWidth="11.421875" defaultRowHeight="15"/>
  <cols>
    <col min="1" max="1" width="4.57421875" style="0" customWidth="1"/>
    <col min="2" max="2" width="48.00390625" style="0" customWidth="1"/>
    <col min="3" max="3" width="24.8515625" style="0" customWidth="1"/>
  </cols>
  <sheetData>
    <row r="1" spans="2:3" ht="15.75" thickBot="1">
      <c r="B1" s="1"/>
      <c r="C1" s="1"/>
    </row>
    <row r="2" spans="2:3" ht="15.75" thickBot="1">
      <c r="B2" s="48"/>
      <c r="C2" s="49" t="s">
        <v>42</v>
      </c>
    </row>
    <row r="3" spans="2:3" ht="15">
      <c r="B3" s="50" t="s">
        <v>32</v>
      </c>
      <c r="C3" s="51">
        <v>118503000000</v>
      </c>
    </row>
    <row r="4" spans="2:3" ht="15.75" thickBot="1">
      <c r="B4" s="52" t="s">
        <v>33</v>
      </c>
      <c r="C4" s="53">
        <v>1339899490.3400002</v>
      </c>
    </row>
    <row r="5" spans="2:4" ht="15.75" thickBot="1">
      <c r="B5" s="54" t="s">
        <v>34</v>
      </c>
      <c r="C5" s="55">
        <f>C4/C3</f>
        <v>0.01130688244466385</v>
      </c>
      <c r="D5" s="3"/>
    </row>
    <row r="6" spans="2:3" ht="15">
      <c r="B6" s="56"/>
      <c r="C6" s="57"/>
    </row>
    <row r="7" spans="2:3" ht="15">
      <c r="B7" s="56"/>
      <c r="C7" s="57"/>
    </row>
    <row r="8" spans="2:4" ht="15">
      <c r="B8" s="56" t="s">
        <v>35</v>
      </c>
      <c r="C8" s="56"/>
      <c r="D8" s="1"/>
    </row>
    <row r="9" spans="2:4" ht="15">
      <c r="B9" s="58" t="s">
        <v>37</v>
      </c>
      <c r="C9" s="59"/>
      <c r="D9" s="6"/>
    </row>
    <row r="10" spans="2:4" ht="15">
      <c r="B10" s="59"/>
      <c r="C10" s="59"/>
      <c r="D10" s="6"/>
    </row>
    <row r="11" spans="2:3" ht="15.75" thickBot="1">
      <c r="B11" s="56"/>
      <c r="C11" s="57"/>
    </row>
    <row r="12" spans="2:3" ht="15.75" thickBot="1">
      <c r="B12" s="60"/>
      <c r="C12" s="49" t="s">
        <v>42</v>
      </c>
    </row>
    <row r="13" spans="2:4" ht="15">
      <c r="B13" s="50" t="s">
        <v>36</v>
      </c>
      <c r="C13" s="61">
        <v>1462496491</v>
      </c>
      <c r="D13" s="5"/>
    </row>
    <row r="14" spans="2:3" ht="15.75" thickBot="1">
      <c r="B14" s="62" t="s">
        <v>33</v>
      </c>
      <c r="C14" s="63">
        <f>C4</f>
        <v>1339899490.3400002</v>
      </c>
    </row>
    <row r="15" spans="2:3" ht="15.75" thickBot="1">
      <c r="B15" s="54" t="s">
        <v>34</v>
      </c>
      <c r="C15" s="64">
        <f>C14/C13</f>
        <v>0.916172789873723</v>
      </c>
    </row>
    <row r="16" spans="2:3" ht="15">
      <c r="B16" s="57"/>
      <c r="C16" s="57"/>
    </row>
    <row r="19" ht="14.25">
      <c r="C19" s="4"/>
    </row>
    <row r="20" ht="14.25">
      <c r="C20" s="4"/>
    </row>
    <row r="21" ht="14.25">
      <c r="C21" s="4"/>
    </row>
    <row r="22" ht="14.25">
      <c r="C22" s="4"/>
    </row>
    <row r="23" ht="14.25">
      <c r="C23" s="4"/>
    </row>
    <row r="24" ht="14.25">
      <c r="C24" s="4"/>
    </row>
    <row r="25" ht="14.25">
      <c r="C25" s="4"/>
    </row>
  </sheetData>
  <sheetProtection/>
  <conditionalFormatting sqref="C5">
    <cfRule type="cellIs" priority="1" dxfId="1" operator="greaterThan">
      <formula>1</formula>
    </cfRule>
  </conditionalFormatting>
  <hyperlinks>
    <hyperlink ref="B9" r:id="rId1" display="http://implan.gob.mx/1/admin/diagLeon.pdf"/>
  </hyperlinks>
  <printOptions/>
  <pageMargins left="0.7" right="0.7" top="0.75" bottom="0.75" header="0.3" footer="0.3"/>
  <pageSetup horizontalDpi="600" verticalDpi="600" orientation="portrait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Jennyfer Marquez Huarota</dc:creator>
  <cp:keywords/>
  <dc:description/>
  <cp:lastModifiedBy>Claudia Elizabeth Casillas Villegas</cp:lastModifiedBy>
  <cp:lastPrinted>2016-10-25T14:27:23Z</cp:lastPrinted>
  <dcterms:created xsi:type="dcterms:W3CDTF">2016-06-13T19:42:18Z</dcterms:created>
  <dcterms:modified xsi:type="dcterms:W3CDTF">2017-02-02T15:00:18Z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